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alm-dc1\RedirectedDocuments\amnyakama\My Documents\Reedem Estate GV\Amahlathi Valuation Roll 2020\GV2020 new categories\"/>
    </mc:Choice>
  </mc:AlternateContent>
  <xr:revisionPtr revIDLastSave="0" documentId="13_ncr:1_{21493B1B-CCD4-4956-A2AA-5B2594DDF7F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Sheet1!$E$2:$S$69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0" i="1" l="1"/>
  <c r="V29" i="1"/>
  <c r="V24" i="1" l="1"/>
  <c r="V23" i="1"/>
  <c r="V22" i="1"/>
  <c r="V31" i="1"/>
  <c r="V27" i="1"/>
  <c r="V26" i="1"/>
  <c r="V21" i="1"/>
  <c r="V25" i="1"/>
  <c r="V20" i="1"/>
  <c r="V19" i="1"/>
  <c r="V18" i="1"/>
  <c r="V17" i="1"/>
  <c r="V16" i="1"/>
  <c r="V15" i="1"/>
  <c r="V14" i="1"/>
  <c r="V13" i="1"/>
  <c r="V10" i="1"/>
  <c r="V9" i="1"/>
  <c r="V8" i="1"/>
  <c r="V7" i="1"/>
  <c r="S32" i="1" l="1"/>
</calcChain>
</file>

<file path=xl/sharedStrings.xml><?xml version="1.0" encoding="utf-8"?>
<sst xmlns="http://schemas.openxmlformats.org/spreadsheetml/2006/main" count="385" uniqueCount="170">
  <si>
    <t>UNIT CODE</t>
  </si>
  <si>
    <t>ALLOT</t>
  </si>
  <si>
    <t>ERF NO.</t>
  </si>
  <si>
    <t>PORTION</t>
  </si>
  <si>
    <t>SCHEME NO.</t>
  </si>
  <si>
    <t>UNIT</t>
  </si>
  <si>
    <t>EXTENT</t>
  </si>
  <si>
    <t>OWNER</t>
  </si>
  <si>
    <t>ACT CATEGORY</t>
  </si>
  <si>
    <t>ACT DESCRIPTION</t>
  </si>
  <si>
    <t>USEAS</t>
  </si>
  <si>
    <t>SITE ADDRESS</t>
  </si>
  <si>
    <t>TOWN</t>
  </si>
  <si>
    <t>TOTAL</t>
  </si>
  <si>
    <t>C071000200001116000000000</t>
  </si>
  <si>
    <t>C018000100000215000000000</t>
  </si>
  <si>
    <t>C0180001</t>
  </si>
  <si>
    <t>KIDSON YVONNE FREDA</t>
  </si>
  <si>
    <t>8(2)(c)</t>
  </si>
  <si>
    <t>Offices</t>
  </si>
  <si>
    <t>38A FLEISHER STREET_x000D_
CATHCART</t>
  </si>
  <si>
    <t>CATHCART</t>
  </si>
  <si>
    <t>C01800000000030700000</t>
  </si>
  <si>
    <t>HA</t>
  </si>
  <si>
    <t>BERNARD  ARNOLD BURGER</t>
  </si>
  <si>
    <t>8(2)(d)</t>
  </si>
  <si>
    <t>AGRICULTURAL</t>
  </si>
  <si>
    <t>Vacant</t>
  </si>
  <si>
    <t>UNDULA</t>
  </si>
  <si>
    <t>CATHCART RD</t>
  </si>
  <si>
    <t>C0180000</t>
  </si>
  <si>
    <t>C3800000</t>
  </si>
  <si>
    <t>C03800000000186100005</t>
  </si>
  <si>
    <t>RCL FOOD CONSUMER PTY</t>
  </si>
  <si>
    <t>KING WILLIAMS TOWN RD</t>
  </si>
  <si>
    <t>C03800000000187500000</t>
  </si>
  <si>
    <t>C07100000000061800012</t>
  </si>
  <si>
    <t>C0710000</t>
  </si>
  <si>
    <t>LJF PROP TRUST</t>
  </si>
  <si>
    <t>VACANT</t>
  </si>
  <si>
    <t>FARM 618-12-0</t>
  </si>
  <si>
    <t>STUTTERHEIM RD</t>
  </si>
  <si>
    <t>C07100000000062900000</t>
  </si>
  <si>
    <t>FARM 1869-5-0</t>
  </si>
  <si>
    <t>FARM 1875-0-0</t>
  </si>
  <si>
    <t>FARM 629-0-0</t>
  </si>
  <si>
    <t>C0710002</t>
  </si>
  <si>
    <t>SQM</t>
  </si>
  <si>
    <t>NINGIZA SHADRACK MNCEDISI,RENNETTE NOBUNTU</t>
  </si>
  <si>
    <t>2A KENT STREET</t>
  </si>
  <si>
    <t>STUTTERHEIM</t>
  </si>
  <si>
    <t>8(2)(a)</t>
  </si>
  <si>
    <t>RESIDENTIAL</t>
  </si>
  <si>
    <t>C071000200009610000000000</t>
  </si>
  <si>
    <t>C07100000000067800000</t>
  </si>
  <si>
    <t>SBI PROP TRUST</t>
  </si>
  <si>
    <t>FARM 678-0-0</t>
  </si>
  <si>
    <t>OAKLEIGH PROP TRUST</t>
  </si>
  <si>
    <t>C071000200004182000000000</t>
  </si>
  <si>
    <t>KAMA PHUMZILE GLADSTONE</t>
  </si>
  <si>
    <t>C071000200004183000000000</t>
  </si>
  <si>
    <t>IZINKENYEZI PROP TRADING PTY LTD</t>
  </si>
  <si>
    <t>C071000200001748000000000</t>
  </si>
  <si>
    <t>C071000200001749000000000</t>
  </si>
  <si>
    <t>C071000200001752000000000</t>
  </si>
  <si>
    <t>NEDERDUITSE GEREFORNEERD KERK</t>
  </si>
  <si>
    <t>STUTTERHIEM</t>
  </si>
  <si>
    <t>FOURTH SUPPLEMENTARY VALUATION ROLL</t>
  </si>
  <si>
    <t>RCL FOOD CONSUMER PTY LTD</t>
  </si>
  <si>
    <t>POULTRY FARM</t>
  </si>
  <si>
    <t>NINGIZA SHADRACK MNCEDISI RENNET</t>
  </si>
  <si>
    <t>FUNERAL PARLOUR</t>
  </si>
  <si>
    <t>C071000200001115000000000</t>
  </si>
  <si>
    <t>1 BUSH ROAD</t>
  </si>
  <si>
    <t>C071000200001117000000000</t>
  </si>
  <si>
    <t>NINGIZA SHADRACK MNCEDISI, RENNETTE NOBUNTU</t>
  </si>
  <si>
    <t>2B KENT STREET</t>
  </si>
  <si>
    <t>C071000200001753000000000</t>
  </si>
  <si>
    <t>C071000200002136000000000</t>
  </si>
  <si>
    <t>C071000200002137000000000</t>
  </si>
  <si>
    <t>C071000200002214000000000</t>
  </si>
  <si>
    <t>RANCE TIMBER TRUST</t>
  </si>
  <si>
    <t>C071000200002430000000000</t>
  </si>
  <si>
    <t>LENTZ PROP PTY LTD</t>
  </si>
  <si>
    <t>BUSINESS</t>
  </si>
  <si>
    <t>C07100000000052300008</t>
  </si>
  <si>
    <t>SALE DATE</t>
  </si>
  <si>
    <t>ID NUMBER</t>
  </si>
  <si>
    <t>SALE PRICE</t>
  </si>
  <si>
    <t>TITLE DEED</t>
  </si>
  <si>
    <t>09/12/1991</t>
  </si>
  <si>
    <t>T634/1950</t>
  </si>
  <si>
    <t>N/A</t>
  </si>
  <si>
    <t>C071000200002093000000000</t>
  </si>
  <si>
    <t>03/05/2022</t>
  </si>
  <si>
    <t>R 950 000.00</t>
  </si>
  <si>
    <t>VELLEM BONISILE MINI</t>
  </si>
  <si>
    <t>1 PINE STREET</t>
  </si>
  <si>
    <t>08/11/2001</t>
  </si>
  <si>
    <t>IT922/95</t>
  </si>
  <si>
    <t>R 114 000.00</t>
  </si>
  <si>
    <t>T2355/2007</t>
  </si>
  <si>
    <t>05/05/2012</t>
  </si>
  <si>
    <t>R 28 500.00</t>
  </si>
  <si>
    <t>14/03/2011</t>
  </si>
  <si>
    <t>R 150 000.00</t>
  </si>
  <si>
    <t>08/06/2008</t>
  </si>
  <si>
    <t>T64009/2006</t>
  </si>
  <si>
    <t>5903300839081, 5502045781085</t>
  </si>
  <si>
    <t>17/03/1997</t>
  </si>
  <si>
    <t>R 43 000.00</t>
  </si>
  <si>
    <t>T4101/1997</t>
  </si>
  <si>
    <t>12/12/1998</t>
  </si>
  <si>
    <t>R 50 000.00</t>
  </si>
  <si>
    <t>T12148/1999</t>
  </si>
  <si>
    <t>23/03/2012</t>
  </si>
  <si>
    <t>IT118/2012</t>
  </si>
  <si>
    <t>R 365 000.00</t>
  </si>
  <si>
    <t>T2442/2012</t>
  </si>
  <si>
    <t>R 365 000.01</t>
  </si>
  <si>
    <t>T7628/2006</t>
  </si>
  <si>
    <t>R 21 391 860.00</t>
  </si>
  <si>
    <t>19/12/2002</t>
  </si>
  <si>
    <t>T3200/2011</t>
  </si>
  <si>
    <t>T18036/2022</t>
  </si>
  <si>
    <t>DOBROWSKY ANNIE</t>
  </si>
  <si>
    <t>T2978/1993</t>
  </si>
  <si>
    <t>T68/2002</t>
  </si>
  <si>
    <t>T3854/2003</t>
  </si>
  <si>
    <t>NA</t>
  </si>
  <si>
    <t>R 21 391 860.01</t>
  </si>
  <si>
    <t>22/07/2010</t>
  </si>
  <si>
    <t>IT146/2010</t>
  </si>
  <si>
    <t>T1125/2011</t>
  </si>
  <si>
    <t>T2662/2014</t>
  </si>
  <si>
    <t>T2665/1993</t>
  </si>
  <si>
    <t>C07100000000052300061</t>
  </si>
  <si>
    <t>T3492/2012</t>
  </si>
  <si>
    <t>T19721/2022</t>
  </si>
  <si>
    <t>C07100000000057000026</t>
  </si>
  <si>
    <t xml:space="preserve">         C0710001</t>
  </si>
  <si>
    <t>T2248/2012</t>
  </si>
  <si>
    <t>AMATHOLE DISTRICT MUNICIPALITY</t>
  </si>
  <si>
    <t>8(2)(f)</t>
  </si>
  <si>
    <t>ORGAN OF STATE</t>
  </si>
  <si>
    <t>CLINIC</t>
  </si>
  <si>
    <t>AMABELE</t>
  </si>
  <si>
    <t>ACCOUNT NUMBER</t>
  </si>
  <si>
    <t>PREVIOUS VALUE</t>
  </si>
  <si>
    <t>PREVIOUS CATEGORY</t>
  </si>
  <si>
    <t>DIFFERENCE</t>
  </si>
  <si>
    <t>COMMENTS</t>
  </si>
  <si>
    <t xml:space="preserve">Decrease "Business" with R332 000 </t>
  </si>
  <si>
    <t>Increase "Agric" with R6 607 055</t>
  </si>
  <si>
    <t>New Property "Agriculture"</t>
  </si>
  <si>
    <t>Increase "Business" with R450 500 and decrease "Residential with R426 500</t>
  </si>
  <si>
    <t>Decrease "Business" with R2 432 000 and Increase "Residential with R1 070 500,00</t>
  </si>
  <si>
    <t>Increase "Residential" with R301 500</t>
  </si>
  <si>
    <t>Increase "Residential" with R167 500</t>
  </si>
  <si>
    <t>Increase "Residential" with R958 000</t>
  </si>
  <si>
    <t xml:space="preserve">No changes </t>
  </si>
  <si>
    <t>Decrease "Residential" with R978 000</t>
  </si>
  <si>
    <t>Decrease "Residential" with R546 000</t>
  </si>
  <si>
    <t>Increase "Residential" with R1 077 000</t>
  </si>
  <si>
    <t>Increase "Agricul" with R244 000</t>
  </si>
  <si>
    <t>Increase "Agricul" with R185 500</t>
  </si>
  <si>
    <t>Increase "Agricul" with R162 000</t>
  </si>
  <si>
    <t>Decrease "Gov" with R1 437 001</t>
  </si>
  <si>
    <t>Decrease "Agric" with R833 621,25</t>
  </si>
  <si>
    <t>Decrease "Agric" with R106102,50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</si>
</sst>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R&quot;#,##0;[Red]\-&quot;R&quot;#,##0"/>
    <numFmt numFmtId="8" formatCode="&quot;R&quot;#,##0.00;[Red]\-&quot;R&quot;#,##0.00"/>
    <numFmt numFmtId="43" formatCode="_-* #,##0.00_-;\-* #,##0.00_-;_-* &quot;-&quot;??_-;_-@_-"/>
    <numFmt numFmtId="164" formatCode="&quot;R&quot;\ #,##0.00;[Red]&quot;R&quot;\ \-#,##0.00"/>
    <numFmt numFmtId="165" formatCode="[$R-1C09]\ #,##0.00"/>
    <numFmt numFmtId="166" formatCode="&quot;R&quot;\ #,##0.00"/>
    <numFmt numFmtId="167" formatCode="&quot;R&quot;#,##0.00"/>
    <numFmt numFmtId="168" formatCode="#,##0.00_ ;[Red]\-#,##0.00\ 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3" xfId="0" applyBorder="1" applyAlignment="1">
      <alignment horizontal="center"/>
    </xf>
    <xf numFmtId="12" fontId="0" fillId="0" borderId="3" xfId="0" applyNumberForma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12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12" fontId="0" fillId="0" borderId="2" xfId="0" applyNumberFormat="1" applyBorder="1" applyAlignment="1">
      <alignment horizontal="center"/>
    </xf>
    <xf numFmtId="6" fontId="0" fillId="0" borderId="2" xfId="0" applyNumberFormat="1" applyBorder="1" applyAlignment="1">
      <alignment horizontal="center"/>
    </xf>
    <xf numFmtId="8" fontId="0" fillId="0" borderId="2" xfId="0" applyNumberFormat="1" applyBorder="1" applyAlignment="1">
      <alignment horizontal="center"/>
    </xf>
    <xf numFmtId="0" fontId="0" fillId="0" borderId="4" xfId="0" applyBorder="1"/>
    <xf numFmtId="2" fontId="1" fillId="2" borderId="1" xfId="0" applyNumberFormat="1" applyFont="1" applyFill="1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4" fontId="0" fillId="0" borderId="0" xfId="0" applyNumberFormat="1"/>
    <xf numFmtId="4" fontId="0" fillId="0" borderId="2" xfId="0" applyNumberFormat="1" applyBorder="1"/>
    <xf numFmtId="167" fontId="0" fillId="0" borderId="0" xfId="0" applyNumberFormat="1"/>
    <xf numFmtId="167" fontId="1" fillId="2" borderId="1" xfId="0" applyNumberFormat="1" applyFont="1" applyFill="1" applyBorder="1" applyAlignment="1">
      <alignment horizontal="right"/>
    </xf>
    <xf numFmtId="43" fontId="0" fillId="0" borderId="0" xfId="0" applyNumberFormat="1"/>
    <xf numFmtId="43" fontId="1" fillId="2" borderId="1" xfId="0" applyNumberFormat="1" applyFont="1" applyFill="1" applyBorder="1" applyAlignment="1">
      <alignment horizontal="left"/>
    </xf>
    <xf numFmtId="43" fontId="0" fillId="0" borderId="3" xfId="0" applyNumberFormat="1" applyBorder="1"/>
    <xf numFmtId="43" fontId="0" fillId="0" borderId="2" xfId="0" applyNumberFormat="1" applyBorder="1"/>
    <xf numFmtId="4" fontId="1" fillId="2" borderId="1" xfId="0" applyNumberFormat="1" applyFont="1" applyFill="1" applyBorder="1" applyAlignment="1">
      <alignment horizontal="center"/>
    </xf>
    <xf numFmtId="4" fontId="5" fillId="0" borderId="3" xfId="0" applyNumberFormat="1" applyFont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left"/>
    </xf>
    <xf numFmtId="167" fontId="0" fillId="0" borderId="15" xfId="0" applyNumberFormat="1" applyBorder="1"/>
    <xf numFmtId="167" fontId="0" fillId="0" borderId="7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6" xfId="0" applyNumberFormat="1" applyBorder="1" applyAlignment="1">
      <alignment horizontal="right"/>
    </xf>
    <xf numFmtId="168" fontId="0" fillId="0" borderId="16" xfId="0" applyNumberFormat="1" applyBorder="1"/>
    <xf numFmtId="164" fontId="0" fillId="0" borderId="16" xfId="0" applyNumberFormat="1" applyBorder="1"/>
    <xf numFmtId="167" fontId="0" fillId="0" borderId="16" xfId="0" applyNumberFormat="1" applyBorder="1" applyAlignment="1">
      <alignment wrapText="1"/>
    </xf>
    <xf numFmtId="165" fontId="0" fillId="0" borderId="1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69"/>
  <sheetViews>
    <sheetView tabSelected="1" workbookViewId="0">
      <selection activeCell="A11" sqref="A11"/>
    </sheetView>
  </sheetViews>
  <sheetFormatPr defaultRowHeight="15" x14ac:dyDescent="0.25"/>
  <cols>
    <col min="1" max="1" width="29.28515625" customWidth="1"/>
    <col min="2" max="7" width="17.140625" customWidth="1"/>
    <col min="8" max="8" width="14.28515625" customWidth="1"/>
    <col min="9" max="9" width="12.42578125" customWidth="1"/>
    <col min="10" max="11" width="11" customWidth="1"/>
    <col min="12" max="12" width="14.140625" customWidth="1"/>
    <col min="13" max="13" width="54.7109375" customWidth="1"/>
    <col min="14" max="14" width="17.28515625" customWidth="1"/>
    <col min="15" max="15" width="16.42578125" customWidth="1"/>
    <col min="16" max="16" width="21.42578125" customWidth="1"/>
    <col min="17" max="17" width="15.140625" customWidth="1"/>
    <col min="18" max="18" width="17.7109375" customWidth="1"/>
    <col min="19" max="19" width="18.7109375" customWidth="1"/>
    <col min="20" max="20" width="17.85546875" style="32" hidden="1" customWidth="1"/>
    <col min="21" max="21" width="22" style="34" hidden="1" customWidth="1"/>
    <col min="22" max="22" width="14" style="30" hidden="1" customWidth="1"/>
    <col min="23" max="23" width="12.7109375" hidden="1" customWidth="1"/>
    <col min="24" max="31" width="0" hidden="1" customWidth="1"/>
  </cols>
  <sheetData>
    <row r="2" spans="1:31" ht="28.5" x14ac:dyDescent="0.45">
      <c r="H2" s="8" t="s">
        <v>67</v>
      </c>
    </row>
    <row r="5" spans="1:31" ht="15.75" thickBot="1" x14ac:dyDescent="0.3"/>
    <row r="6" spans="1:31" s="6" customFormat="1" ht="30.75" customHeight="1" thickBot="1" x14ac:dyDescent="0.3">
      <c r="A6" s="1" t="s">
        <v>0</v>
      </c>
      <c r="B6" s="2" t="s">
        <v>1</v>
      </c>
      <c r="C6" s="2" t="s">
        <v>86</v>
      </c>
      <c r="D6" s="2" t="s">
        <v>87</v>
      </c>
      <c r="E6" s="2" t="s">
        <v>88</v>
      </c>
      <c r="F6" s="2" t="s">
        <v>89</v>
      </c>
      <c r="G6" s="26" t="s">
        <v>147</v>
      </c>
      <c r="H6" s="2" t="s">
        <v>2</v>
      </c>
      <c r="I6" s="3" t="s">
        <v>3</v>
      </c>
      <c r="J6" s="3" t="s">
        <v>4</v>
      </c>
      <c r="K6" s="2" t="s">
        <v>5</v>
      </c>
      <c r="L6" s="2" t="s">
        <v>6</v>
      </c>
      <c r="M6" s="1" t="s">
        <v>7</v>
      </c>
      <c r="N6" s="3" t="s">
        <v>8</v>
      </c>
      <c r="O6" s="3" t="s">
        <v>9</v>
      </c>
      <c r="P6" s="2" t="s">
        <v>10</v>
      </c>
      <c r="Q6" s="4" t="s">
        <v>11</v>
      </c>
      <c r="R6" s="1" t="s">
        <v>12</v>
      </c>
      <c r="S6" s="5" t="s">
        <v>13</v>
      </c>
      <c r="T6" s="33" t="s">
        <v>148</v>
      </c>
      <c r="U6" s="35" t="s">
        <v>149</v>
      </c>
      <c r="V6" s="38" t="s">
        <v>150</v>
      </c>
      <c r="W6" s="49" t="s">
        <v>151</v>
      </c>
      <c r="X6" s="50"/>
      <c r="Y6" s="50"/>
      <c r="Z6" s="50"/>
      <c r="AA6" s="50"/>
      <c r="AB6" s="50"/>
      <c r="AC6" s="50"/>
      <c r="AD6" s="50"/>
      <c r="AE6" s="51"/>
    </row>
    <row r="7" spans="1:31" ht="45" x14ac:dyDescent="0.25">
      <c r="A7" s="9" t="s">
        <v>15</v>
      </c>
      <c r="B7" s="10" t="s">
        <v>16</v>
      </c>
      <c r="C7" s="10" t="s">
        <v>106</v>
      </c>
      <c r="D7" s="11">
        <v>4007250058089</v>
      </c>
      <c r="E7" s="12">
        <v>120000</v>
      </c>
      <c r="F7" s="10" t="s">
        <v>107</v>
      </c>
      <c r="G7" s="27">
        <v>90010848</v>
      </c>
      <c r="H7" s="10">
        <v>215</v>
      </c>
      <c r="I7" s="10">
        <v>0</v>
      </c>
      <c r="J7" s="10">
        <v>0</v>
      </c>
      <c r="K7" s="10" t="s">
        <v>47</v>
      </c>
      <c r="L7" s="10">
        <v>430</v>
      </c>
      <c r="M7" s="9" t="s">
        <v>17</v>
      </c>
      <c r="N7" s="9" t="s">
        <v>18</v>
      </c>
      <c r="O7" s="13" t="s">
        <v>84</v>
      </c>
      <c r="P7" s="9" t="s">
        <v>19</v>
      </c>
      <c r="Q7" s="14" t="s">
        <v>20</v>
      </c>
      <c r="R7" s="13" t="s">
        <v>21</v>
      </c>
      <c r="S7" s="57">
        <v>209000</v>
      </c>
      <c r="T7" s="55">
        <v>541000</v>
      </c>
      <c r="U7" s="36" t="s">
        <v>84</v>
      </c>
      <c r="V7" s="39">
        <f>S7-T7</f>
        <v>-332000</v>
      </c>
      <c r="W7" s="43" t="s">
        <v>152</v>
      </c>
      <c r="X7" s="44"/>
      <c r="Y7" s="44"/>
      <c r="Z7" s="44"/>
      <c r="AA7" s="44"/>
      <c r="AB7" s="44"/>
      <c r="AC7" s="44"/>
      <c r="AD7" s="44"/>
      <c r="AE7" s="45"/>
    </row>
    <row r="8" spans="1:31" x14ac:dyDescent="0.25">
      <c r="A8" s="15" t="s">
        <v>22</v>
      </c>
      <c r="B8" s="16" t="s">
        <v>30</v>
      </c>
      <c r="C8" s="16" t="s">
        <v>92</v>
      </c>
      <c r="D8" s="16" t="s">
        <v>92</v>
      </c>
      <c r="E8" s="16" t="s">
        <v>129</v>
      </c>
      <c r="F8" s="16" t="s">
        <v>128</v>
      </c>
      <c r="G8" s="28">
        <v>90021529</v>
      </c>
      <c r="H8" s="16">
        <v>307</v>
      </c>
      <c r="I8" s="16">
        <v>0</v>
      </c>
      <c r="J8" s="16">
        <v>0</v>
      </c>
      <c r="K8" s="16" t="s">
        <v>23</v>
      </c>
      <c r="L8" s="16">
        <v>944.20219999999995</v>
      </c>
      <c r="M8" s="15" t="s">
        <v>24</v>
      </c>
      <c r="N8" s="15" t="s">
        <v>25</v>
      </c>
      <c r="O8" s="17" t="s">
        <v>26</v>
      </c>
      <c r="P8" s="15" t="s">
        <v>27</v>
      </c>
      <c r="Q8" s="15" t="s">
        <v>28</v>
      </c>
      <c r="R8" s="17" t="s">
        <v>29</v>
      </c>
      <c r="S8" s="58">
        <v>6609415</v>
      </c>
      <c r="T8" s="56">
        <v>2360</v>
      </c>
      <c r="U8" s="37" t="s">
        <v>26</v>
      </c>
      <c r="V8" s="31">
        <f>S8-T8</f>
        <v>6607055</v>
      </c>
      <c r="W8" s="43" t="s">
        <v>153</v>
      </c>
      <c r="X8" s="44"/>
      <c r="Y8" s="44"/>
      <c r="Z8" s="44"/>
      <c r="AA8" s="44"/>
      <c r="AB8" s="44"/>
      <c r="AC8" s="44"/>
      <c r="AD8" s="44"/>
      <c r="AE8" s="45"/>
    </row>
    <row r="9" spans="1:31" ht="30" x14ac:dyDescent="0.25">
      <c r="A9" s="15" t="s">
        <v>32</v>
      </c>
      <c r="B9" s="16" t="s">
        <v>31</v>
      </c>
      <c r="C9" s="16" t="s">
        <v>122</v>
      </c>
      <c r="D9" s="18">
        <v>196000237707</v>
      </c>
      <c r="E9" s="16" t="s">
        <v>121</v>
      </c>
      <c r="F9" s="16" t="s">
        <v>120</v>
      </c>
      <c r="G9" s="29">
        <v>90038847</v>
      </c>
      <c r="H9" s="16">
        <v>1869</v>
      </c>
      <c r="I9" s="16">
        <v>5</v>
      </c>
      <c r="J9" s="16">
        <v>0</v>
      </c>
      <c r="K9" s="16" t="s">
        <v>23</v>
      </c>
      <c r="L9" s="16">
        <v>205.97139999999999</v>
      </c>
      <c r="M9" s="15" t="s">
        <v>68</v>
      </c>
      <c r="N9" s="15" t="s">
        <v>25</v>
      </c>
      <c r="O9" s="17" t="s">
        <v>26</v>
      </c>
      <c r="P9" s="15" t="s">
        <v>69</v>
      </c>
      <c r="Q9" s="15" t="s">
        <v>43</v>
      </c>
      <c r="R9" s="19" t="s">
        <v>34</v>
      </c>
      <c r="S9" s="59">
        <v>16342620</v>
      </c>
      <c r="T9" s="56">
        <v>0</v>
      </c>
      <c r="U9" s="37">
        <v>0</v>
      </c>
      <c r="V9" s="31">
        <f>S9-T9</f>
        <v>16342620</v>
      </c>
      <c r="W9" s="40" t="s">
        <v>154</v>
      </c>
      <c r="X9" s="41"/>
      <c r="Y9" s="41"/>
      <c r="Z9" s="41"/>
      <c r="AA9" s="41"/>
      <c r="AB9" s="41"/>
      <c r="AC9" s="41"/>
      <c r="AD9" s="41"/>
      <c r="AE9" s="42"/>
    </row>
    <row r="10" spans="1:31" ht="30" x14ac:dyDescent="0.25">
      <c r="A10" s="15" t="s">
        <v>35</v>
      </c>
      <c r="B10" s="16" t="s">
        <v>31</v>
      </c>
      <c r="C10" s="16" t="s">
        <v>122</v>
      </c>
      <c r="D10" s="18">
        <v>196000237707</v>
      </c>
      <c r="E10" s="16" t="s">
        <v>130</v>
      </c>
      <c r="F10" s="16" t="s">
        <v>120</v>
      </c>
      <c r="G10" s="29">
        <v>90038848</v>
      </c>
      <c r="H10" s="16">
        <v>1875</v>
      </c>
      <c r="I10" s="16">
        <v>0</v>
      </c>
      <c r="J10" s="16">
        <v>0</v>
      </c>
      <c r="K10" s="16" t="s">
        <v>23</v>
      </c>
      <c r="L10" s="16">
        <v>205.97139999999999</v>
      </c>
      <c r="M10" s="15" t="s">
        <v>33</v>
      </c>
      <c r="N10" s="15" t="s">
        <v>25</v>
      </c>
      <c r="O10" s="17" t="s">
        <v>26</v>
      </c>
      <c r="P10" s="15" t="s">
        <v>69</v>
      </c>
      <c r="Q10" s="15" t="s">
        <v>44</v>
      </c>
      <c r="R10" s="19" t="s">
        <v>34</v>
      </c>
      <c r="S10" s="60">
        <v>3270585</v>
      </c>
      <c r="T10" s="56">
        <v>0</v>
      </c>
      <c r="U10" s="37">
        <v>0</v>
      </c>
      <c r="V10" s="31">
        <f>S10-T10</f>
        <v>3270585</v>
      </c>
      <c r="W10" s="40" t="s">
        <v>154</v>
      </c>
      <c r="X10" s="41"/>
      <c r="Y10" s="41"/>
      <c r="Z10" s="41"/>
      <c r="AA10" s="41"/>
      <c r="AB10" s="41"/>
      <c r="AC10" s="41"/>
      <c r="AD10" s="41"/>
      <c r="AE10" s="42"/>
    </row>
    <row r="11" spans="1:31" ht="30" x14ac:dyDescent="0.25">
      <c r="A11" s="15" t="s">
        <v>72</v>
      </c>
      <c r="B11" s="16" t="s">
        <v>46</v>
      </c>
      <c r="C11" s="16" t="s">
        <v>109</v>
      </c>
      <c r="D11" s="20" t="s">
        <v>108</v>
      </c>
      <c r="E11" s="16" t="s">
        <v>110</v>
      </c>
      <c r="F11" s="16" t="s">
        <v>111</v>
      </c>
      <c r="G11" s="28">
        <v>90002236</v>
      </c>
      <c r="H11" s="16">
        <v>1115</v>
      </c>
      <c r="I11" s="16">
        <v>0</v>
      </c>
      <c r="J11" s="16">
        <v>0</v>
      </c>
      <c r="K11" s="16" t="s">
        <v>47</v>
      </c>
      <c r="L11" s="16">
        <v>558</v>
      </c>
      <c r="M11" s="15" t="s">
        <v>70</v>
      </c>
      <c r="N11" s="15" t="s">
        <v>18</v>
      </c>
      <c r="O11" s="17" t="s">
        <v>84</v>
      </c>
      <c r="P11" s="15" t="s">
        <v>71</v>
      </c>
      <c r="Q11" s="15" t="s">
        <v>73</v>
      </c>
      <c r="R11" s="19" t="s">
        <v>50</v>
      </c>
      <c r="S11" s="60">
        <v>450500</v>
      </c>
      <c r="T11" s="56">
        <v>426500</v>
      </c>
      <c r="U11" s="37" t="s">
        <v>52</v>
      </c>
      <c r="V11" s="31"/>
      <c r="W11" s="40" t="s">
        <v>155</v>
      </c>
      <c r="X11" s="41"/>
      <c r="Y11" s="41"/>
      <c r="Z11" s="41"/>
      <c r="AA11" s="41"/>
      <c r="AB11" s="41"/>
      <c r="AC11" s="41"/>
      <c r="AD11" s="41"/>
      <c r="AE11" s="42"/>
    </row>
    <row r="12" spans="1:31" ht="30" x14ac:dyDescent="0.25">
      <c r="A12" s="15" t="s">
        <v>14</v>
      </c>
      <c r="B12" s="16" t="s">
        <v>46</v>
      </c>
      <c r="C12" s="16" t="s">
        <v>112</v>
      </c>
      <c r="D12" s="20" t="s">
        <v>108</v>
      </c>
      <c r="E12" s="16" t="s">
        <v>113</v>
      </c>
      <c r="F12" s="16" t="s">
        <v>114</v>
      </c>
      <c r="G12" s="28">
        <v>90002243</v>
      </c>
      <c r="H12" s="16">
        <v>1116</v>
      </c>
      <c r="I12" s="16">
        <v>0</v>
      </c>
      <c r="J12" s="16">
        <v>0</v>
      </c>
      <c r="K12" s="16" t="s">
        <v>47</v>
      </c>
      <c r="L12" s="16">
        <v>557</v>
      </c>
      <c r="M12" s="15" t="s">
        <v>48</v>
      </c>
      <c r="N12" s="15" t="s">
        <v>51</v>
      </c>
      <c r="O12" s="21" t="s">
        <v>52</v>
      </c>
      <c r="P12" s="15" t="s">
        <v>52</v>
      </c>
      <c r="Q12" s="15" t="s">
        <v>49</v>
      </c>
      <c r="R12" s="17" t="s">
        <v>50</v>
      </c>
      <c r="S12" s="60">
        <v>1070500</v>
      </c>
      <c r="T12" s="56">
        <v>2432000</v>
      </c>
      <c r="U12" s="37" t="s">
        <v>84</v>
      </c>
      <c r="V12" s="31"/>
      <c r="W12" s="40" t="s">
        <v>156</v>
      </c>
      <c r="X12" s="41"/>
      <c r="Y12" s="41"/>
      <c r="Z12" s="41"/>
      <c r="AA12" s="41"/>
      <c r="AB12" s="41"/>
      <c r="AC12" s="41"/>
      <c r="AD12" s="41"/>
      <c r="AE12" s="42"/>
    </row>
    <row r="13" spans="1:31" ht="30" x14ac:dyDescent="0.25">
      <c r="A13" s="15" t="s">
        <v>74</v>
      </c>
      <c r="B13" s="16" t="s">
        <v>46</v>
      </c>
      <c r="C13" s="16" t="s">
        <v>112</v>
      </c>
      <c r="D13" s="20" t="s">
        <v>108</v>
      </c>
      <c r="E13" s="16" t="s">
        <v>113</v>
      </c>
      <c r="F13" s="16" t="s">
        <v>114</v>
      </c>
      <c r="G13" s="28">
        <v>90002246</v>
      </c>
      <c r="H13" s="16">
        <v>1117</v>
      </c>
      <c r="I13" s="16">
        <v>0</v>
      </c>
      <c r="J13" s="16">
        <v>0</v>
      </c>
      <c r="K13" s="16" t="s">
        <v>47</v>
      </c>
      <c r="L13" s="16">
        <v>557</v>
      </c>
      <c r="M13" s="15" t="s">
        <v>75</v>
      </c>
      <c r="N13" s="15" t="s">
        <v>51</v>
      </c>
      <c r="O13" s="21" t="s">
        <v>52</v>
      </c>
      <c r="P13" s="21" t="s">
        <v>52</v>
      </c>
      <c r="Q13" s="15" t="s">
        <v>76</v>
      </c>
      <c r="R13" s="17" t="s">
        <v>50</v>
      </c>
      <c r="S13" s="60">
        <v>429000</v>
      </c>
      <c r="T13" s="56">
        <v>127500</v>
      </c>
      <c r="U13" s="37" t="s">
        <v>52</v>
      </c>
      <c r="V13" s="31">
        <f>S13-T13</f>
        <v>301500</v>
      </c>
      <c r="W13" s="43" t="s">
        <v>157</v>
      </c>
      <c r="X13" s="44"/>
      <c r="Y13" s="44"/>
      <c r="Z13" s="44"/>
      <c r="AA13" s="44"/>
      <c r="AB13" s="44"/>
      <c r="AC13" s="44"/>
      <c r="AD13" s="44"/>
      <c r="AE13" s="45"/>
    </row>
    <row r="14" spans="1:31" x14ac:dyDescent="0.25">
      <c r="A14" s="15" t="s">
        <v>62</v>
      </c>
      <c r="B14" s="16" t="s">
        <v>46</v>
      </c>
      <c r="C14" s="16" t="s">
        <v>92</v>
      </c>
      <c r="D14" s="16" t="s">
        <v>92</v>
      </c>
      <c r="E14" s="16" t="s">
        <v>92</v>
      </c>
      <c r="F14" s="16" t="s">
        <v>91</v>
      </c>
      <c r="G14" s="28">
        <v>90004442</v>
      </c>
      <c r="H14" s="16">
        <v>1748</v>
      </c>
      <c r="I14" s="16">
        <v>0</v>
      </c>
      <c r="J14" s="16">
        <v>0</v>
      </c>
      <c r="K14" s="16" t="s">
        <v>47</v>
      </c>
      <c r="L14" s="16">
        <v>929</v>
      </c>
      <c r="M14" s="15" t="s">
        <v>65</v>
      </c>
      <c r="N14" s="15" t="s">
        <v>51</v>
      </c>
      <c r="O14" s="21" t="s">
        <v>52</v>
      </c>
      <c r="P14" s="15" t="s">
        <v>39</v>
      </c>
      <c r="Q14" s="15" t="s">
        <v>50</v>
      </c>
      <c r="R14" s="17" t="s">
        <v>50</v>
      </c>
      <c r="S14" s="60">
        <v>167500</v>
      </c>
      <c r="T14" s="56">
        <v>0</v>
      </c>
      <c r="U14" s="37" t="s">
        <v>52</v>
      </c>
      <c r="V14" s="31">
        <f>S14-T14</f>
        <v>167500</v>
      </c>
      <c r="W14" s="43" t="s">
        <v>158</v>
      </c>
      <c r="X14" s="44"/>
      <c r="Y14" s="44"/>
      <c r="Z14" s="44"/>
      <c r="AA14" s="44"/>
      <c r="AB14" s="44"/>
      <c r="AC14" s="44"/>
      <c r="AD14" s="44"/>
      <c r="AE14" s="45"/>
    </row>
    <row r="15" spans="1:31" x14ac:dyDescent="0.25">
      <c r="A15" s="15" t="s">
        <v>63</v>
      </c>
      <c r="B15" s="16" t="s">
        <v>46</v>
      </c>
      <c r="C15" s="16" t="s">
        <v>92</v>
      </c>
      <c r="D15" s="16" t="s">
        <v>92</v>
      </c>
      <c r="E15" s="16" t="s">
        <v>92</v>
      </c>
      <c r="F15" s="16" t="s">
        <v>91</v>
      </c>
      <c r="G15" s="28">
        <v>90004445</v>
      </c>
      <c r="H15" s="16">
        <v>1749</v>
      </c>
      <c r="I15" s="16">
        <v>0</v>
      </c>
      <c r="J15" s="16">
        <v>0</v>
      </c>
      <c r="K15" s="16" t="s">
        <v>47</v>
      </c>
      <c r="L15" s="16">
        <v>929</v>
      </c>
      <c r="M15" s="15" t="s">
        <v>65</v>
      </c>
      <c r="N15" s="15" t="s">
        <v>51</v>
      </c>
      <c r="O15" s="21" t="s">
        <v>52</v>
      </c>
      <c r="P15" s="15" t="s">
        <v>39</v>
      </c>
      <c r="Q15" s="15" t="s">
        <v>50</v>
      </c>
      <c r="R15" s="17" t="s">
        <v>50</v>
      </c>
      <c r="S15" s="60">
        <v>167500</v>
      </c>
      <c r="T15" s="56">
        <v>0</v>
      </c>
      <c r="U15" s="37" t="s">
        <v>52</v>
      </c>
      <c r="V15" s="31">
        <f t="shared" ref="V15:V24" si="0">S15-T15</f>
        <v>167500</v>
      </c>
      <c r="W15" s="43" t="s">
        <v>158</v>
      </c>
      <c r="X15" s="44"/>
      <c r="Y15" s="44"/>
      <c r="Z15" s="44"/>
      <c r="AA15" s="44"/>
      <c r="AB15" s="44"/>
      <c r="AC15" s="44"/>
      <c r="AD15" s="44"/>
      <c r="AE15" s="45"/>
    </row>
    <row r="16" spans="1:31" x14ac:dyDescent="0.25">
      <c r="A16" s="15" t="s">
        <v>64</v>
      </c>
      <c r="B16" s="16" t="s">
        <v>46</v>
      </c>
      <c r="C16" s="16" t="s">
        <v>92</v>
      </c>
      <c r="D16" s="16" t="s">
        <v>92</v>
      </c>
      <c r="E16" s="16" t="s">
        <v>92</v>
      </c>
      <c r="F16" s="16" t="s">
        <v>91</v>
      </c>
      <c r="G16" s="28">
        <v>90004458</v>
      </c>
      <c r="H16" s="16">
        <v>1752</v>
      </c>
      <c r="I16" s="16">
        <v>0</v>
      </c>
      <c r="J16" s="16">
        <v>0</v>
      </c>
      <c r="K16" s="16" t="s">
        <v>47</v>
      </c>
      <c r="L16" s="16">
        <v>929</v>
      </c>
      <c r="M16" s="15" t="s">
        <v>65</v>
      </c>
      <c r="N16" s="15" t="s">
        <v>51</v>
      </c>
      <c r="O16" s="21" t="s">
        <v>52</v>
      </c>
      <c r="P16" s="15" t="s">
        <v>39</v>
      </c>
      <c r="Q16" s="15" t="s">
        <v>50</v>
      </c>
      <c r="R16" s="17" t="s">
        <v>66</v>
      </c>
      <c r="S16" s="60">
        <v>167500</v>
      </c>
      <c r="T16" s="56">
        <v>0</v>
      </c>
      <c r="U16" s="37" t="s">
        <v>52</v>
      </c>
      <c r="V16" s="31">
        <f t="shared" si="0"/>
        <v>167500</v>
      </c>
      <c r="W16" s="43" t="s">
        <v>158</v>
      </c>
      <c r="X16" s="44"/>
      <c r="Y16" s="44"/>
      <c r="Z16" s="44"/>
      <c r="AA16" s="44"/>
      <c r="AB16" s="44"/>
      <c r="AC16" s="44"/>
      <c r="AD16" s="44"/>
      <c r="AE16" s="45"/>
    </row>
    <row r="17" spans="1:31" x14ac:dyDescent="0.25">
      <c r="A17" s="15" t="s">
        <v>77</v>
      </c>
      <c r="B17" s="16" t="s">
        <v>46</v>
      </c>
      <c r="C17" s="16" t="s">
        <v>92</v>
      </c>
      <c r="D17" s="16" t="s">
        <v>92</v>
      </c>
      <c r="E17" s="16" t="s">
        <v>92</v>
      </c>
      <c r="F17" s="16" t="s">
        <v>92</v>
      </c>
      <c r="G17" s="28">
        <v>90004460</v>
      </c>
      <c r="H17" s="16">
        <v>1753</v>
      </c>
      <c r="I17" s="16">
        <v>0</v>
      </c>
      <c r="J17" s="16">
        <v>0</v>
      </c>
      <c r="K17" s="16" t="s">
        <v>47</v>
      </c>
      <c r="L17" s="16">
        <v>929</v>
      </c>
      <c r="M17" s="15" t="s">
        <v>65</v>
      </c>
      <c r="N17" s="15" t="s">
        <v>51</v>
      </c>
      <c r="O17" s="21" t="s">
        <v>52</v>
      </c>
      <c r="P17" s="21" t="s">
        <v>52</v>
      </c>
      <c r="Q17" s="15" t="s">
        <v>50</v>
      </c>
      <c r="R17" s="17" t="s">
        <v>66</v>
      </c>
      <c r="S17" s="60">
        <v>958000</v>
      </c>
      <c r="T17" s="56">
        <v>0</v>
      </c>
      <c r="U17" s="37" t="s">
        <v>52</v>
      </c>
      <c r="V17" s="31">
        <f t="shared" si="0"/>
        <v>958000</v>
      </c>
      <c r="W17" s="43" t="s">
        <v>159</v>
      </c>
      <c r="X17" s="44"/>
      <c r="Y17" s="44"/>
      <c r="Z17" s="44"/>
      <c r="AA17" s="44"/>
      <c r="AB17" s="44"/>
      <c r="AC17" s="44"/>
      <c r="AD17" s="44"/>
      <c r="AE17" s="45"/>
    </row>
    <row r="18" spans="1:31" ht="15.75" x14ac:dyDescent="0.25">
      <c r="A18" s="15" t="s">
        <v>93</v>
      </c>
      <c r="B18" s="16" t="s">
        <v>46</v>
      </c>
      <c r="C18" s="16" t="s">
        <v>94</v>
      </c>
      <c r="D18" s="22">
        <v>7106025686088</v>
      </c>
      <c r="E18" s="16" t="s">
        <v>95</v>
      </c>
      <c r="F18" s="16" t="s">
        <v>124</v>
      </c>
      <c r="G18" s="28">
        <v>90038684</v>
      </c>
      <c r="H18" s="16">
        <v>2093</v>
      </c>
      <c r="I18" s="16">
        <v>0</v>
      </c>
      <c r="J18" s="16">
        <v>0</v>
      </c>
      <c r="K18" s="16" t="s">
        <v>47</v>
      </c>
      <c r="L18" s="16">
        <v>986</v>
      </c>
      <c r="M18" s="15" t="s">
        <v>96</v>
      </c>
      <c r="N18" s="15" t="s">
        <v>51</v>
      </c>
      <c r="O18" s="21" t="s">
        <v>52</v>
      </c>
      <c r="P18" s="21" t="s">
        <v>52</v>
      </c>
      <c r="Q18" s="15" t="s">
        <v>97</v>
      </c>
      <c r="R18" s="17" t="s">
        <v>66</v>
      </c>
      <c r="S18" s="61">
        <v>1025500</v>
      </c>
      <c r="T18" s="56">
        <v>1025500</v>
      </c>
      <c r="U18" s="37" t="s">
        <v>52</v>
      </c>
      <c r="V18" s="31">
        <f t="shared" si="0"/>
        <v>0</v>
      </c>
      <c r="W18" s="46" t="s">
        <v>160</v>
      </c>
      <c r="X18" s="47"/>
      <c r="Y18" s="47"/>
      <c r="Z18" s="47"/>
      <c r="AA18" s="47"/>
      <c r="AB18" s="47"/>
      <c r="AC18" s="47"/>
      <c r="AD18" s="47"/>
      <c r="AE18" s="48"/>
    </row>
    <row r="19" spans="1:31" x14ac:dyDescent="0.25">
      <c r="A19" s="15" t="s">
        <v>78</v>
      </c>
      <c r="B19" s="16" t="s">
        <v>46</v>
      </c>
      <c r="C19" s="16" t="s">
        <v>115</v>
      </c>
      <c r="D19" s="16" t="s">
        <v>116</v>
      </c>
      <c r="E19" s="16" t="s">
        <v>117</v>
      </c>
      <c r="F19" s="16" t="s">
        <v>118</v>
      </c>
      <c r="G19" s="28">
        <v>90029164</v>
      </c>
      <c r="H19" s="16">
        <v>2136</v>
      </c>
      <c r="I19" s="16">
        <v>0</v>
      </c>
      <c r="J19" s="16">
        <v>0</v>
      </c>
      <c r="K19" s="16" t="s">
        <v>47</v>
      </c>
      <c r="L19" s="16">
        <v>1045</v>
      </c>
      <c r="M19" s="15" t="s">
        <v>57</v>
      </c>
      <c r="N19" s="15" t="s">
        <v>51</v>
      </c>
      <c r="O19" s="21" t="s">
        <v>52</v>
      </c>
      <c r="P19" s="21" t="s">
        <v>52</v>
      </c>
      <c r="Q19" s="15" t="s">
        <v>50</v>
      </c>
      <c r="R19" s="17" t="s">
        <v>66</v>
      </c>
      <c r="S19" s="60">
        <v>0</v>
      </c>
      <c r="T19" s="56">
        <v>978000</v>
      </c>
      <c r="U19" s="37" t="s">
        <v>52</v>
      </c>
      <c r="V19" s="31">
        <f t="shared" si="0"/>
        <v>-978000</v>
      </c>
      <c r="W19" s="43" t="s">
        <v>161</v>
      </c>
      <c r="X19" s="44"/>
      <c r="Y19" s="44"/>
      <c r="Z19" s="44"/>
      <c r="AA19" s="44"/>
      <c r="AB19" s="44"/>
      <c r="AC19" s="44"/>
      <c r="AD19" s="44"/>
      <c r="AE19" s="45"/>
    </row>
    <row r="20" spans="1:31" x14ac:dyDescent="0.25">
      <c r="A20" s="15" t="s">
        <v>79</v>
      </c>
      <c r="B20" s="16" t="s">
        <v>46</v>
      </c>
      <c r="C20" s="16" t="s">
        <v>115</v>
      </c>
      <c r="D20" s="16" t="s">
        <v>116</v>
      </c>
      <c r="E20" s="16" t="s">
        <v>119</v>
      </c>
      <c r="F20" s="16" t="s">
        <v>118</v>
      </c>
      <c r="G20" s="28">
        <v>90029183</v>
      </c>
      <c r="H20" s="16">
        <v>2137</v>
      </c>
      <c r="I20" s="16">
        <v>0</v>
      </c>
      <c r="J20" s="16">
        <v>0</v>
      </c>
      <c r="K20" s="16" t="s">
        <v>47</v>
      </c>
      <c r="L20" s="16">
        <v>1045</v>
      </c>
      <c r="M20" s="15" t="s">
        <v>57</v>
      </c>
      <c r="N20" s="15" t="s">
        <v>51</v>
      </c>
      <c r="O20" s="21" t="s">
        <v>52</v>
      </c>
      <c r="P20" s="21" t="s">
        <v>52</v>
      </c>
      <c r="Q20" s="15" t="s">
        <v>50</v>
      </c>
      <c r="R20" s="17" t="s">
        <v>66</v>
      </c>
      <c r="S20" s="60">
        <v>0</v>
      </c>
      <c r="T20" s="56">
        <v>546000</v>
      </c>
      <c r="U20" s="37" t="s">
        <v>52</v>
      </c>
      <c r="V20" s="31">
        <f t="shared" si="0"/>
        <v>-546000</v>
      </c>
      <c r="W20" s="43" t="s">
        <v>162</v>
      </c>
      <c r="X20" s="44"/>
      <c r="Y20" s="44"/>
      <c r="Z20" s="44"/>
      <c r="AA20" s="44"/>
      <c r="AB20" s="44"/>
      <c r="AC20" s="44"/>
      <c r="AD20" s="44"/>
      <c r="AE20" s="45"/>
    </row>
    <row r="21" spans="1:31" x14ac:dyDescent="0.25">
      <c r="A21" s="15" t="s">
        <v>80</v>
      </c>
      <c r="B21" s="16" t="s">
        <v>46</v>
      </c>
      <c r="C21" s="16" t="s">
        <v>98</v>
      </c>
      <c r="D21" s="16" t="s">
        <v>99</v>
      </c>
      <c r="E21" s="23" t="s">
        <v>100</v>
      </c>
      <c r="F21" s="16" t="s">
        <v>127</v>
      </c>
      <c r="G21" s="29">
        <v>90038849</v>
      </c>
      <c r="H21" s="16">
        <v>2214</v>
      </c>
      <c r="I21" s="16">
        <v>0</v>
      </c>
      <c r="J21" s="16">
        <v>0</v>
      </c>
      <c r="K21" s="16" t="s">
        <v>23</v>
      </c>
      <c r="L21" s="16">
        <v>95.901399999999995</v>
      </c>
      <c r="M21" s="15" t="s">
        <v>81</v>
      </c>
      <c r="N21" s="15" t="s">
        <v>25</v>
      </c>
      <c r="O21" s="17" t="s">
        <v>26</v>
      </c>
      <c r="P21" s="17" t="s">
        <v>26</v>
      </c>
      <c r="Q21" s="15" t="s">
        <v>50</v>
      </c>
      <c r="R21" s="17" t="s">
        <v>66</v>
      </c>
      <c r="S21" s="60">
        <v>721500</v>
      </c>
      <c r="T21" s="56">
        <v>0</v>
      </c>
      <c r="U21" s="37" t="s">
        <v>26</v>
      </c>
      <c r="V21" s="31">
        <f t="shared" si="0"/>
        <v>721500</v>
      </c>
      <c r="W21" s="40" t="s">
        <v>154</v>
      </c>
      <c r="X21" s="41"/>
      <c r="Y21" s="41"/>
      <c r="Z21" s="41"/>
      <c r="AA21" s="41"/>
      <c r="AB21" s="41"/>
      <c r="AC21" s="41"/>
      <c r="AD21" s="41"/>
      <c r="AE21" s="42"/>
    </row>
    <row r="22" spans="1:31" x14ac:dyDescent="0.25">
      <c r="A22" s="15" t="s">
        <v>82</v>
      </c>
      <c r="B22" s="16" t="s">
        <v>46</v>
      </c>
      <c r="C22" s="16" t="s">
        <v>92</v>
      </c>
      <c r="D22" s="22">
        <v>3307070069105</v>
      </c>
      <c r="E22" s="16" t="s">
        <v>92</v>
      </c>
      <c r="F22" s="16" t="s">
        <v>101</v>
      </c>
      <c r="G22" s="28">
        <v>90006339</v>
      </c>
      <c r="H22" s="16">
        <v>2430</v>
      </c>
      <c r="I22" s="16">
        <v>0</v>
      </c>
      <c r="J22" s="16">
        <v>0</v>
      </c>
      <c r="K22" s="16" t="s">
        <v>47</v>
      </c>
      <c r="L22" s="16">
        <v>16384</v>
      </c>
      <c r="M22" s="15" t="s">
        <v>125</v>
      </c>
      <c r="N22" s="15" t="s">
        <v>25</v>
      </c>
      <c r="O22" s="17" t="s">
        <v>26</v>
      </c>
      <c r="P22" s="17" t="s">
        <v>26</v>
      </c>
      <c r="Q22" s="15" t="s">
        <v>50</v>
      </c>
      <c r="R22" s="17" t="s">
        <v>66</v>
      </c>
      <c r="S22" s="60">
        <v>244000</v>
      </c>
      <c r="T22" s="56">
        <v>0</v>
      </c>
      <c r="U22" s="37" t="s">
        <v>26</v>
      </c>
      <c r="V22" s="31">
        <f t="shared" si="0"/>
        <v>244000</v>
      </c>
      <c r="W22" s="43" t="s">
        <v>164</v>
      </c>
      <c r="X22" s="44"/>
      <c r="Y22" s="44"/>
      <c r="Z22" s="44"/>
      <c r="AA22" s="44"/>
      <c r="AB22" s="44"/>
      <c r="AC22" s="44"/>
      <c r="AD22" s="44"/>
      <c r="AE22" s="45"/>
    </row>
    <row r="23" spans="1:31" x14ac:dyDescent="0.25">
      <c r="A23" s="15" t="s">
        <v>58</v>
      </c>
      <c r="B23" s="16" t="s">
        <v>46</v>
      </c>
      <c r="C23" s="16" t="s">
        <v>102</v>
      </c>
      <c r="D23" s="22">
        <v>5201125930080</v>
      </c>
      <c r="E23" s="16" t="s">
        <v>103</v>
      </c>
      <c r="F23" s="16" t="s">
        <v>137</v>
      </c>
      <c r="G23" s="28">
        <v>90029301</v>
      </c>
      <c r="H23" s="16">
        <v>4182</v>
      </c>
      <c r="I23" s="16">
        <v>0</v>
      </c>
      <c r="J23" s="16">
        <v>0</v>
      </c>
      <c r="K23" s="16" t="s">
        <v>47</v>
      </c>
      <c r="L23" s="16">
        <v>6500</v>
      </c>
      <c r="M23" s="15" t="s">
        <v>59</v>
      </c>
      <c r="N23" s="15" t="s">
        <v>25</v>
      </c>
      <c r="O23" s="17" t="s">
        <v>26</v>
      </c>
      <c r="P23" s="17" t="s">
        <v>26</v>
      </c>
      <c r="Q23" s="15" t="s">
        <v>50</v>
      </c>
      <c r="R23" s="17" t="s">
        <v>50</v>
      </c>
      <c r="S23" s="60">
        <v>185500</v>
      </c>
      <c r="T23" s="56">
        <v>0</v>
      </c>
      <c r="U23" s="37" t="s">
        <v>26</v>
      </c>
      <c r="V23" s="31">
        <f t="shared" si="0"/>
        <v>185500</v>
      </c>
      <c r="W23" s="43" t="s">
        <v>165</v>
      </c>
      <c r="X23" s="44"/>
      <c r="Y23" s="44"/>
      <c r="Z23" s="44"/>
      <c r="AA23" s="44"/>
      <c r="AB23" s="44"/>
      <c r="AC23" s="44"/>
      <c r="AD23" s="44"/>
      <c r="AE23" s="45"/>
    </row>
    <row r="24" spans="1:31" x14ac:dyDescent="0.25">
      <c r="A24" s="15" t="s">
        <v>60</v>
      </c>
      <c r="B24" s="16" t="s">
        <v>46</v>
      </c>
      <c r="C24" s="16" t="s">
        <v>104</v>
      </c>
      <c r="D24" s="22">
        <v>200801247507</v>
      </c>
      <c r="E24" s="16" t="s">
        <v>105</v>
      </c>
      <c r="F24" s="16" t="s">
        <v>123</v>
      </c>
      <c r="G24" s="28">
        <v>90028737</v>
      </c>
      <c r="H24" s="16">
        <v>4183</v>
      </c>
      <c r="I24" s="16">
        <v>0</v>
      </c>
      <c r="J24" s="16">
        <v>0</v>
      </c>
      <c r="K24" s="16" t="s">
        <v>47</v>
      </c>
      <c r="L24" s="16">
        <v>4736</v>
      </c>
      <c r="M24" s="15" t="s">
        <v>61</v>
      </c>
      <c r="N24" s="15" t="s">
        <v>25</v>
      </c>
      <c r="O24" s="17" t="s">
        <v>26</v>
      </c>
      <c r="P24" s="17" t="s">
        <v>26</v>
      </c>
      <c r="Q24" s="15" t="s">
        <v>50</v>
      </c>
      <c r="R24" s="17" t="s">
        <v>50</v>
      </c>
      <c r="S24" s="60">
        <v>162000</v>
      </c>
      <c r="T24" s="56">
        <v>0</v>
      </c>
      <c r="U24" s="37" t="s">
        <v>26</v>
      </c>
      <c r="V24" s="31">
        <f t="shared" si="0"/>
        <v>162000</v>
      </c>
      <c r="W24" s="43" t="s">
        <v>166</v>
      </c>
      <c r="X24" s="44"/>
      <c r="Y24" s="44"/>
      <c r="Z24" s="44"/>
      <c r="AA24" s="44"/>
      <c r="AB24" s="44"/>
      <c r="AC24" s="44"/>
      <c r="AD24" s="44"/>
      <c r="AE24" s="45"/>
    </row>
    <row r="25" spans="1:31" x14ac:dyDescent="0.25">
      <c r="A25" s="15" t="s">
        <v>53</v>
      </c>
      <c r="B25" s="16" t="s">
        <v>46</v>
      </c>
      <c r="C25" s="16" t="s">
        <v>92</v>
      </c>
      <c r="D25" s="16" t="s">
        <v>116</v>
      </c>
      <c r="E25" s="16" t="s">
        <v>92</v>
      </c>
      <c r="F25" s="16" t="s">
        <v>138</v>
      </c>
      <c r="G25" s="29">
        <v>90038850</v>
      </c>
      <c r="H25" s="16">
        <v>9610</v>
      </c>
      <c r="I25" s="16">
        <v>0</v>
      </c>
      <c r="J25" s="16">
        <v>0</v>
      </c>
      <c r="K25" s="16" t="s">
        <v>47</v>
      </c>
      <c r="L25" s="16">
        <v>2090</v>
      </c>
      <c r="M25" s="15" t="s">
        <v>57</v>
      </c>
      <c r="N25" s="15" t="s">
        <v>51</v>
      </c>
      <c r="O25" s="21" t="s">
        <v>52</v>
      </c>
      <c r="P25" s="21" t="s">
        <v>52</v>
      </c>
      <c r="Q25" s="15" t="s">
        <v>50</v>
      </c>
      <c r="R25" s="19" t="s">
        <v>50</v>
      </c>
      <c r="S25" s="60">
        <v>1077000</v>
      </c>
      <c r="T25" s="56">
        <v>0</v>
      </c>
      <c r="U25" s="37" t="s">
        <v>52</v>
      </c>
      <c r="V25" s="31">
        <f>S25+T25</f>
        <v>1077000</v>
      </c>
      <c r="W25" s="43" t="s">
        <v>163</v>
      </c>
      <c r="X25" s="44"/>
      <c r="Y25" s="44"/>
      <c r="Z25" s="44"/>
      <c r="AA25" s="44"/>
      <c r="AB25" s="44"/>
      <c r="AC25" s="44"/>
      <c r="AD25" s="44"/>
      <c r="AE25" s="45"/>
    </row>
    <row r="26" spans="1:31" x14ac:dyDescent="0.25">
      <c r="A26" s="15" t="s">
        <v>85</v>
      </c>
      <c r="B26" s="16" t="s">
        <v>37</v>
      </c>
      <c r="C26" s="16" t="s">
        <v>90</v>
      </c>
      <c r="D26" s="18">
        <v>198100884707</v>
      </c>
      <c r="E26" s="24">
        <v>1245574</v>
      </c>
      <c r="F26" s="16" t="s">
        <v>135</v>
      </c>
      <c r="G26" s="29">
        <v>90038851</v>
      </c>
      <c r="H26" s="16">
        <v>523</v>
      </c>
      <c r="I26" s="16">
        <v>8</v>
      </c>
      <c r="J26" s="16">
        <v>0</v>
      </c>
      <c r="K26" s="16" t="s">
        <v>23</v>
      </c>
      <c r="L26" s="16">
        <v>34.832799999999999</v>
      </c>
      <c r="M26" s="15" t="s">
        <v>83</v>
      </c>
      <c r="N26" s="15" t="s">
        <v>25</v>
      </c>
      <c r="O26" s="17" t="s">
        <v>26</v>
      </c>
      <c r="P26" s="17" t="s">
        <v>26</v>
      </c>
      <c r="Q26" s="15" t="s">
        <v>50</v>
      </c>
      <c r="R26" s="19" t="s">
        <v>41</v>
      </c>
      <c r="S26" s="60">
        <v>348328</v>
      </c>
      <c r="T26" s="56">
        <v>0</v>
      </c>
      <c r="U26" s="37" t="s">
        <v>26</v>
      </c>
      <c r="V26" s="31">
        <f>S26-T26</f>
        <v>348328</v>
      </c>
      <c r="W26" s="40" t="s">
        <v>154</v>
      </c>
      <c r="X26" s="41"/>
      <c r="Y26" s="41"/>
      <c r="Z26" s="41"/>
      <c r="AA26" s="41"/>
      <c r="AB26" s="41"/>
      <c r="AC26" s="41"/>
      <c r="AD26" s="41"/>
      <c r="AE26" s="42"/>
    </row>
    <row r="27" spans="1:31" x14ac:dyDescent="0.25">
      <c r="A27" s="15" t="s">
        <v>136</v>
      </c>
      <c r="B27" s="16" t="s">
        <v>37</v>
      </c>
      <c r="C27" s="16" t="s">
        <v>90</v>
      </c>
      <c r="D27" s="18">
        <v>198100884707</v>
      </c>
      <c r="E27" s="24">
        <v>1245574</v>
      </c>
      <c r="F27" s="16" t="s">
        <v>126</v>
      </c>
      <c r="G27" s="29">
        <v>90038852</v>
      </c>
      <c r="H27" s="16">
        <v>523</v>
      </c>
      <c r="I27" s="16">
        <v>61</v>
      </c>
      <c r="J27" s="16">
        <v>0</v>
      </c>
      <c r="K27" s="16" t="s">
        <v>23</v>
      </c>
      <c r="L27" s="16">
        <v>22.213000000000001</v>
      </c>
      <c r="M27" s="15" t="s">
        <v>83</v>
      </c>
      <c r="N27" s="15" t="s">
        <v>25</v>
      </c>
      <c r="O27" s="17" t="s">
        <v>26</v>
      </c>
      <c r="P27" s="17" t="s">
        <v>26</v>
      </c>
      <c r="Q27" s="15" t="s">
        <v>50</v>
      </c>
      <c r="R27" s="19" t="s">
        <v>41</v>
      </c>
      <c r="S27" s="60">
        <v>222130</v>
      </c>
      <c r="T27" s="56">
        <v>0</v>
      </c>
      <c r="U27" s="37" t="s">
        <v>26</v>
      </c>
      <c r="V27" s="31">
        <f>S27-T27</f>
        <v>222130</v>
      </c>
      <c r="W27" s="40" t="s">
        <v>154</v>
      </c>
      <c r="X27" s="41"/>
      <c r="Y27" s="41"/>
      <c r="Z27" s="41"/>
      <c r="AA27" s="41"/>
      <c r="AB27" s="41"/>
      <c r="AC27" s="41"/>
      <c r="AD27" s="41"/>
      <c r="AE27" s="42"/>
    </row>
    <row r="28" spans="1:31" x14ac:dyDescent="0.25">
      <c r="A28" s="25" t="s">
        <v>139</v>
      </c>
      <c r="B28" s="17" t="s">
        <v>140</v>
      </c>
      <c r="C28" s="16" t="s">
        <v>92</v>
      </c>
      <c r="D28" s="18" t="s">
        <v>92</v>
      </c>
      <c r="E28" s="24" t="s">
        <v>92</v>
      </c>
      <c r="F28" s="16" t="s">
        <v>141</v>
      </c>
      <c r="G28" s="28">
        <v>90024832</v>
      </c>
      <c r="H28" s="16">
        <v>570</v>
      </c>
      <c r="I28" s="16">
        <v>26</v>
      </c>
      <c r="J28" s="16">
        <v>0</v>
      </c>
      <c r="K28" s="16" t="s">
        <v>23</v>
      </c>
      <c r="L28" s="16">
        <v>1.8069999999999999</v>
      </c>
      <c r="M28" s="15" t="s">
        <v>142</v>
      </c>
      <c r="N28" s="21" t="s">
        <v>143</v>
      </c>
      <c r="O28" s="17" t="s">
        <v>144</v>
      </c>
      <c r="P28" s="17" t="s">
        <v>145</v>
      </c>
      <c r="Q28" s="15" t="s">
        <v>146</v>
      </c>
      <c r="R28" s="17" t="s">
        <v>41</v>
      </c>
      <c r="S28" s="58">
        <v>0</v>
      </c>
      <c r="T28" s="56">
        <v>0</v>
      </c>
      <c r="U28" s="37" t="s">
        <v>144</v>
      </c>
      <c r="V28" s="31">
        <v>1437001</v>
      </c>
      <c r="W28" s="43" t="s">
        <v>167</v>
      </c>
      <c r="X28" s="44"/>
      <c r="Y28" s="44"/>
      <c r="Z28" s="44"/>
      <c r="AA28" s="44"/>
      <c r="AB28" s="44"/>
      <c r="AC28" s="44"/>
      <c r="AD28" s="44"/>
      <c r="AE28" s="45"/>
    </row>
    <row r="29" spans="1:31" x14ac:dyDescent="0.25">
      <c r="A29" s="15" t="s">
        <v>36</v>
      </c>
      <c r="B29" s="16" t="s">
        <v>37</v>
      </c>
      <c r="C29" s="16" t="s">
        <v>92</v>
      </c>
      <c r="D29" s="16" t="s">
        <v>92</v>
      </c>
      <c r="E29" s="16" t="s">
        <v>92</v>
      </c>
      <c r="F29" s="16" t="s">
        <v>134</v>
      </c>
      <c r="G29" s="28">
        <v>90030355</v>
      </c>
      <c r="H29" s="52">
        <v>618</v>
      </c>
      <c r="I29" s="52">
        <v>12</v>
      </c>
      <c r="J29" s="52">
        <v>0</v>
      </c>
      <c r="K29" s="52" t="s">
        <v>23</v>
      </c>
      <c r="L29" s="52">
        <v>140.524</v>
      </c>
      <c r="M29" s="53" t="s">
        <v>38</v>
      </c>
      <c r="N29" s="53" t="s">
        <v>25</v>
      </c>
      <c r="O29" s="54" t="s">
        <v>26</v>
      </c>
      <c r="P29" s="53" t="s">
        <v>39</v>
      </c>
      <c r="Q29" s="53" t="s">
        <v>40</v>
      </c>
      <c r="R29" s="54" t="s">
        <v>41</v>
      </c>
      <c r="S29" s="60">
        <v>0</v>
      </c>
      <c r="T29" s="56">
        <v>1405240</v>
      </c>
      <c r="U29" s="37" t="s">
        <v>26</v>
      </c>
      <c r="V29" s="31">
        <f>S29-T29</f>
        <v>-1405240</v>
      </c>
      <c r="W29" s="43" t="s">
        <v>168</v>
      </c>
      <c r="X29" s="44"/>
      <c r="Y29" s="44"/>
      <c r="Z29" s="44"/>
      <c r="AA29" s="44"/>
      <c r="AB29" s="44"/>
      <c r="AC29" s="44"/>
      <c r="AD29" s="44"/>
      <c r="AE29" s="45"/>
    </row>
    <row r="30" spans="1:31" x14ac:dyDescent="0.25">
      <c r="A30" s="15" t="s">
        <v>42</v>
      </c>
      <c r="B30" s="16" t="s">
        <v>37</v>
      </c>
      <c r="C30" s="16" t="s">
        <v>92</v>
      </c>
      <c r="D30" s="16" t="s">
        <v>92</v>
      </c>
      <c r="E30" s="16" t="s">
        <v>92</v>
      </c>
      <c r="F30" s="16" t="s">
        <v>92</v>
      </c>
      <c r="G30" s="28">
        <v>90029261</v>
      </c>
      <c r="H30" s="16">
        <v>629</v>
      </c>
      <c r="I30" s="16">
        <v>0</v>
      </c>
      <c r="J30" s="16">
        <v>0</v>
      </c>
      <c r="K30" s="16" t="s">
        <v>23</v>
      </c>
      <c r="L30" s="16">
        <v>14.147</v>
      </c>
      <c r="M30" s="15" t="s">
        <v>38</v>
      </c>
      <c r="N30" s="15" t="s">
        <v>25</v>
      </c>
      <c r="O30" s="17" t="s">
        <v>26</v>
      </c>
      <c r="P30" s="15" t="s">
        <v>39</v>
      </c>
      <c r="Q30" s="15" t="s">
        <v>45</v>
      </c>
      <c r="R30" s="17" t="s">
        <v>41</v>
      </c>
      <c r="S30" s="60">
        <v>0</v>
      </c>
      <c r="T30" s="56">
        <v>106102.5</v>
      </c>
      <c r="U30" s="37" t="s">
        <v>26</v>
      </c>
      <c r="V30" s="31">
        <f>S30-T30</f>
        <v>-106102.5</v>
      </c>
      <c r="W30" s="43" t="s">
        <v>169</v>
      </c>
      <c r="X30" s="44"/>
      <c r="Y30" s="44"/>
      <c r="Z30" s="44"/>
      <c r="AA30" s="44"/>
      <c r="AB30" s="44"/>
      <c r="AC30" s="44"/>
      <c r="AD30" s="44"/>
      <c r="AE30" s="45"/>
    </row>
    <row r="31" spans="1:31" x14ac:dyDescent="0.25">
      <c r="A31" s="15" t="s">
        <v>54</v>
      </c>
      <c r="B31" s="16" t="s">
        <v>37</v>
      </c>
      <c r="C31" s="16" t="s">
        <v>131</v>
      </c>
      <c r="D31" s="16" t="s">
        <v>132</v>
      </c>
      <c r="E31" s="24">
        <v>1435200</v>
      </c>
      <c r="F31" s="16" t="s">
        <v>133</v>
      </c>
      <c r="G31" s="29">
        <v>90038853</v>
      </c>
      <c r="H31" s="16">
        <v>678</v>
      </c>
      <c r="I31" s="16">
        <v>0</v>
      </c>
      <c r="J31" s="16">
        <v>0</v>
      </c>
      <c r="K31" s="16" t="s">
        <v>23</v>
      </c>
      <c r="L31" s="16">
        <v>1.6187</v>
      </c>
      <c r="M31" s="15" t="s">
        <v>55</v>
      </c>
      <c r="N31" s="15" t="s">
        <v>25</v>
      </c>
      <c r="O31" s="17" t="s">
        <v>26</v>
      </c>
      <c r="P31" s="15" t="s">
        <v>84</v>
      </c>
      <c r="Q31" s="15" t="s">
        <v>56</v>
      </c>
      <c r="R31" s="17" t="s">
        <v>41</v>
      </c>
      <c r="S31" s="60">
        <v>1349000</v>
      </c>
      <c r="T31" s="56">
        <v>0</v>
      </c>
      <c r="U31" s="37" t="s">
        <v>26</v>
      </c>
      <c r="V31" s="31">
        <f>S31-T31</f>
        <v>1349000</v>
      </c>
      <c r="W31" s="40" t="s">
        <v>154</v>
      </c>
      <c r="X31" s="41"/>
      <c r="Y31" s="41"/>
      <c r="Z31" s="41"/>
      <c r="AA31" s="41"/>
      <c r="AB31" s="41"/>
      <c r="AC31" s="41"/>
      <c r="AD31" s="41"/>
      <c r="AE31" s="42"/>
    </row>
    <row r="32" spans="1:31" x14ac:dyDescent="0.25">
      <c r="A32" s="15" t="s">
        <v>13</v>
      </c>
      <c r="B32" s="15"/>
      <c r="C32" s="15"/>
      <c r="D32" s="15"/>
      <c r="E32" s="15"/>
      <c r="F32" s="15"/>
      <c r="G32" s="15"/>
      <c r="H32" s="16"/>
      <c r="I32" s="16"/>
      <c r="J32" s="16"/>
      <c r="K32" s="16"/>
      <c r="L32" s="16"/>
      <c r="M32" s="15"/>
      <c r="N32" s="15"/>
      <c r="O32" s="15"/>
      <c r="P32" s="15"/>
      <c r="Q32" s="15"/>
      <c r="R32" s="15"/>
      <c r="S32" s="62">
        <f>SUM(S7:S31)</f>
        <v>35177078</v>
      </c>
      <c r="T32" s="56"/>
      <c r="U32" s="37"/>
      <c r="V32" s="31"/>
      <c r="W32" s="15"/>
    </row>
    <row r="33" spans="8:10" x14ac:dyDescent="0.25">
      <c r="H33" s="7"/>
      <c r="I33" s="7"/>
      <c r="J33" s="7"/>
    </row>
    <row r="34" spans="8:10" x14ac:dyDescent="0.25">
      <c r="H34" s="7"/>
      <c r="I34" s="7"/>
      <c r="J34" s="7"/>
    </row>
    <row r="35" spans="8:10" x14ac:dyDescent="0.25">
      <c r="H35" s="7"/>
      <c r="I35" s="7"/>
      <c r="J35" s="7"/>
    </row>
    <row r="36" spans="8:10" x14ac:dyDescent="0.25">
      <c r="H36" s="7"/>
      <c r="I36" s="7"/>
      <c r="J36" s="7"/>
    </row>
    <row r="37" spans="8:10" x14ac:dyDescent="0.25">
      <c r="H37" s="7"/>
      <c r="I37" s="7"/>
      <c r="J37" s="7"/>
    </row>
    <row r="38" spans="8:10" x14ac:dyDescent="0.25">
      <c r="H38" s="7"/>
      <c r="I38" s="7"/>
      <c r="J38" s="7"/>
    </row>
    <row r="39" spans="8:10" x14ac:dyDescent="0.25">
      <c r="H39" s="7"/>
      <c r="I39" s="7"/>
      <c r="J39" s="7"/>
    </row>
    <row r="40" spans="8:10" x14ac:dyDescent="0.25">
      <c r="H40" s="7"/>
      <c r="I40" s="7"/>
      <c r="J40" s="7"/>
    </row>
    <row r="41" spans="8:10" x14ac:dyDescent="0.25">
      <c r="H41" s="7"/>
      <c r="I41" s="7"/>
      <c r="J41" s="7"/>
    </row>
    <row r="42" spans="8:10" x14ac:dyDescent="0.25">
      <c r="H42" s="7"/>
      <c r="I42" s="7"/>
      <c r="J42" s="7"/>
    </row>
    <row r="43" spans="8:10" x14ac:dyDescent="0.25">
      <c r="H43" s="7"/>
      <c r="I43" s="7"/>
      <c r="J43" s="7"/>
    </row>
    <row r="44" spans="8:10" x14ac:dyDescent="0.25">
      <c r="H44" s="7"/>
      <c r="I44" s="7"/>
      <c r="J44" s="7"/>
    </row>
    <row r="45" spans="8:10" x14ac:dyDescent="0.25">
      <c r="H45" s="7"/>
      <c r="I45" s="7"/>
      <c r="J45" s="7"/>
    </row>
    <row r="46" spans="8:10" x14ac:dyDescent="0.25">
      <c r="H46" s="7"/>
      <c r="I46" s="7"/>
      <c r="J46" s="7"/>
    </row>
    <row r="47" spans="8:10" x14ac:dyDescent="0.25">
      <c r="H47" s="7"/>
      <c r="I47" s="7"/>
      <c r="J47" s="7"/>
    </row>
    <row r="48" spans="8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</sheetData>
  <mergeCells count="26">
    <mergeCell ref="W17:AE17"/>
    <mergeCell ref="W7:AE7"/>
    <mergeCell ref="W6:AE6"/>
    <mergeCell ref="W8:AE8"/>
    <mergeCell ref="W9:AE9"/>
    <mergeCell ref="W10:AE10"/>
    <mergeCell ref="W11:AE11"/>
    <mergeCell ref="W12:AE12"/>
    <mergeCell ref="W13:AE13"/>
    <mergeCell ref="W14:AE14"/>
    <mergeCell ref="W15:AE15"/>
    <mergeCell ref="W16:AE16"/>
    <mergeCell ref="W18:AE18"/>
    <mergeCell ref="W19:AE19"/>
    <mergeCell ref="W20:AE20"/>
    <mergeCell ref="W25:AE25"/>
    <mergeCell ref="W21:AE21"/>
    <mergeCell ref="W27:AE27"/>
    <mergeCell ref="W31:AE31"/>
    <mergeCell ref="W22:AE22"/>
    <mergeCell ref="W23:AE23"/>
    <mergeCell ref="W24:AE24"/>
    <mergeCell ref="W28:AE28"/>
    <mergeCell ref="W29:AE29"/>
    <mergeCell ref="W30:AE30"/>
    <mergeCell ref="W26:AE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Mnyakama, Andisa</cp:lastModifiedBy>
  <dcterms:created xsi:type="dcterms:W3CDTF">2022-12-01T13:58:21Z</dcterms:created>
  <dcterms:modified xsi:type="dcterms:W3CDTF">2023-10-04T09:21:56Z</dcterms:modified>
</cp:coreProperties>
</file>